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e\Documents\Documents - Copy\.Finance 23-24\.Budget 23-24\(07) July 2023\"/>
    </mc:Choice>
  </mc:AlternateContent>
  <xr:revisionPtr revIDLastSave="0" documentId="13_ncr:1_{E0551EDF-975A-46A2-AF01-CF6C247D759D}" xr6:coauthVersionLast="47" xr6:coauthVersionMax="47" xr10:uidLastSave="{00000000-0000-0000-0000-000000000000}"/>
  <bookViews>
    <workbookView xWindow="-9660" yWindow="-16200" windowWidth="19200" windowHeight="15600" activeTab="2" xr2:uid="{00000000-000D-0000-FFFF-FFFF00000000}"/>
  </bookViews>
  <sheets>
    <sheet name="Budget" sheetId="1" r:id="rId1"/>
    <sheet name="Bank Rec" sheetId="2" r:id="rId2"/>
    <sheet name="Expenditures" sheetId="3" r:id="rId3"/>
    <sheet name="Incoming Payments" sheetId="4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4" l="1"/>
  <c r="F20" i="3"/>
  <c r="D54" i="2"/>
  <c r="D47" i="2"/>
  <c r="D42" i="2"/>
  <c r="D34" i="2"/>
  <c r="I24" i="2"/>
  <c r="D24" i="2"/>
  <c r="D10" i="2"/>
  <c r="F53" i="1" l="1"/>
  <c r="I52" i="1"/>
  <c r="D53" i="1"/>
  <c r="B53" i="1" l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53" i="1" l="1"/>
  <c r="I25" i="1"/>
  <c r="I20" i="1" l="1"/>
  <c r="E53" i="1" l="1"/>
  <c r="D20" i="1" l="1"/>
</calcChain>
</file>

<file path=xl/sharedStrings.xml><?xml version="1.0" encoding="utf-8"?>
<sst xmlns="http://schemas.openxmlformats.org/spreadsheetml/2006/main" count="230" uniqueCount="160">
  <si>
    <t xml:space="preserve">Year end forecast </t>
  </si>
  <si>
    <t>Income</t>
  </si>
  <si>
    <t>Comments</t>
  </si>
  <si>
    <t>£</t>
  </si>
  <si>
    <t xml:space="preserve">Local Tax </t>
  </si>
  <si>
    <t>Vat Claims</t>
  </si>
  <si>
    <t xml:space="preserve">Wayleave income </t>
  </si>
  <si>
    <t>Swillington Trailer Hire Rent</t>
  </si>
  <si>
    <t>Footpath Grant</t>
  </si>
  <si>
    <t>Total  income received</t>
  </si>
  <si>
    <t>Expenditure</t>
  </si>
  <si>
    <t xml:space="preserve"> Revenue Expenditure</t>
  </si>
  <si>
    <t>Budget Remaining</t>
  </si>
  <si>
    <t>Salaries</t>
  </si>
  <si>
    <t>Stationery and Equipment</t>
  </si>
  <si>
    <t>Advertising and web site</t>
  </si>
  <si>
    <t>Reimbursement of expenses</t>
  </si>
  <si>
    <t>Insurances</t>
  </si>
  <si>
    <t>Hanging Baskets</t>
  </si>
  <si>
    <t>Audit costs</t>
  </si>
  <si>
    <t>Training</t>
  </si>
  <si>
    <t>Transport expenses</t>
  </si>
  <si>
    <t>Subscriptions</t>
  </si>
  <si>
    <t>Footpath clearance and grass cutting</t>
  </si>
  <si>
    <t>CISWO Ground rent</t>
  </si>
  <si>
    <t>Playground maintenance</t>
  </si>
  <si>
    <t>Total</t>
  </si>
  <si>
    <t>Monies spent</t>
  </si>
  <si>
    <t>Planned Budget</t>
  </si>
  <si>
    <t>Expected Income</t>
  </si>
  <si>
    <t>Budget Received</t>
  </si>
  <si>
    <t>Received Budget</t>
  </si>
  <si>
    <t>Grants and donations</t>
  </si>
  <si>
    <t>Received Income</t>
  </si>
  <si>
    <t>CISWO , Swillington Trailer Hire rent</t>
  </si>
  <si>
    <t>Allotment Rents</t>
  </si>
  <si>
    <t>Carry forward</t>
  </si>
  <si>
    <t>Banking costs</t>
  </si>
  <si>
    <t>Postage</t>
  </si>
  <si>
    <t xml:space="preserve">Village Hall rent </t>
  </si>
  <si>
    <t>Cleaner/key holder</t>
  </si>
  <si>
    <t xml:space="preserve">Village Hall Waste contract </t>
  </si>
  <si>
    <t>Village Hall salary  Recharge</t>
  </si>
  <si>
    <t xml:space="preserve">Village hall waste recharge </t>
  </si>
  <si>
    <t xml:space="preserve">Village Hall Music License </t>
  </si>
  <si>
    <t xml:space="preserve">Expected Budget </t>
  </si>
  <si>
    <t>Village Hall other recharges</t>
  </si>
  <si>
    <t xml:space="preserve">Events budget </t>
  </si>
  <si>
    <t xml:space="preserve">2020/21 project Speed Indicator Device- Section 137 spend </t>
  </si>
  <si>
    <t>All costs to be recharged to the village Hall costs including the tax payments, the budget for this including the recharge income included in the line above.</t>
  </si>
  <si>
    <t xml:space="preserve"> </t>
  </si>
  <si>
    <t>Christmas lights</t>
  </si>
  <si>
    <t xml:space="preserve"> Ear marked funds, Presuming will be spent in 2023/24</t>
  </si>
  <si>
    <t>Ear marked funds</t>
  </si>
  <si>
    <t xml:space="preserve">Pension costs </t>
  </si>
  <si>
    <t>Ear marked funds, defib , half of the cost of the projector and carried forward grant monies £672.32</t>
  </si>
  <si>
    <t>Budget Swillington Village Council  2023/24</t>
  </si>
  <si>
    <t>Precept for 2023/24</t>
  </si>
  <si>
    <t xml:space="preserve">google </t>
  </si>
  <si>
    <t>Ad hoc income</t>
  </si>
  <si>
    <t>Grants</t>
  </si>
  <si>
    <t>Overpayment (refund)</t>
  </si>
  <si>
    <t>Footpath grant</t>
  </si>
  <si>
    <t>YLCA, SLCC, Google</t>
  </si>
  <si>
    <t>Xmas lights sponsorship</t>
  </si>
  <si>
    <t>Inclusive of tax</t>
  </si>
  <si>
    <t>General maintenance &amp; VH costs</t>
  </si>
  <si>
    <t>Ongoing events - Cosy Café &amp; Little Cinema</t>
  </si>
  <si>
    <t>One-off events</t>
  </si>
  <si>
    <t xml:space="preserve">Includes £500 from ward councillors towards cosy café and little cinema. </t>
  </si>
  <si>
    <t>Month's total</t>
  </si>
  <si>
    <t>YTD</t>
  </si>
  <si>
    <t>SWILLINGTON VILLAGE COUNCIL</t>
  </si>
  <si>
    <t>Fund Balance Summary (Cash Book)</t>
  </si>
  <si>
    <t>Item</t>
  </si>
  <si>
    <t>Breakdown of Receipts</t>
  </si>
  <si>
    <t xml:space="preserve">Opening Balance </t>
  </si>
  <si>
    <t xml:space="preserve">Precept </t>
  </si>
  <si>
    <t>Add : receipts</t>
  </si>
  <si>
    <t>Local Tax</t>
  </si>
  <si>
    <t>VAT Claims</t>
  </si>
  <si>
    <t>Allotments</t>
  </si>
  <si>
    <t>Village Hall staffing  recharge</t>
  </si>
  <si>
    <t>Swillington Trailer Hire</t>
  </si>
  <si>
    <t xml:space="preserve">Village Hall waste recharge </t>
  </si>
  <si>
    <t>Wayleave income</t>
  </si>
  <si>
    <t>Google</t>
  </si>
  <si>
    <t xml:space="preserve">Overpayment </t>
  </si>
  <si>
    <t>Ad-hoc income</t>
  </si>
  <si>
    <t>Grant received</t>
  </si>
  <si>
    <t>Less: payments</t>
  </si>
  <si>
    <t>Represented by:</t>
  </si>
  <si>
    <t>Bank Account</t>
  </si>
  <si>
    <t>Virgin Bank Account</t>
  </si>
  <si>
    <t>Reconciliation.</t>
  </si>
  <si>
    <t>Bank Account Current</t>
  </si>
  <si>
    <t>Fund Balance</t>
  </si>
  <si>
    <t>Difference</t>
  </si>
  <si>
    <t xml:space="preserve">Bank Account Savings </t>
  </si>
  <si>
    <t>Date</t>
  </si>
  <si>
    <t>Payee</t>
  </si>
  <si>
    <t>Chq No.</t>
  </si>
  <si>
    <t>Amount (£)</t>
  </si>
  <si>
    <t>Certified......................................................(Mrs Kate Goodare  - Clerk &amp; RFO)</t>
  </si>
  <si>
    <t>Approved....................................................( Chair Cllr N.Bramma )</t>
  </si>
  <si>
    <t>Approval Date :.............................................</t>
  </si>
  <si>
    <t>bank transfer</t>
  </si>
  <si>
    <t>DMS electrical</t>
  </si>
  <si>
    <t>VH fobs</t>
  </si>
  <si>
    <t xml:space="preserve">Swillington village hall </t>
  </si>
  <si>
    <t>Hall bookings</t>
  </si>
  <si>
    <t>direct debit</t>
  </si>
  <si>
    <t>Three</t>
  </si>
  <si>
    <t>Clerk's phone</t>
  </si>
  <si>
    <t>Direct debit</t>
  </si>
  <si>
    <t>IT services</t>
  </si>
  <si>
    <t>SLCC Enterprises</t>
  </si>
  <si>
    <t>Clerk's training</t>
  </si>
  <si>
    <t xml:space="preserve">AWM </t>
  </si>
  <si>
    <t>Waste disposal</t>
  </si>
  <si>
    <t xml:space="preserve">Cllr Neil Bramma </t>
  </si>
  <si>
    <t>Expenses - little cinema software</t>
  </si>
  <si>
    <t>Bank transfer</t>
  </si>
  <si>
    <t>Holy Doughly</t>
  </si>
  <si>
    <t>Teds waste services</t>
  </si>
  <si>
    <t>Swillington Village Hall</t>
  </si>
  <si>
    <t>Grand Indian Lounge</t>
  </si>
  <si>
    <t>Waste services recharge</t>
  </si>
  <si>
    <t>Cllr Cummings / Jade Tuesday</t>
  </si>
  <si>
    <t>Inclusive of £1396 received sponsorship</t>
  </si>
  <si>
    <t>BANK RECONCILIATION 31.07.2023</t>
  </si>
  <si>
    <t>YLCA</t>
  </si>
  <si>
    <t>IPI Playground Inspectors</t>
  </si>
  <si>
    <t>Biannual playground inspection</t>
  </si>
  <si>
    <t>HMRC</t>
  </si>
  <si>
    <t>PAYE salaries</t>
  </si>
  <si>
    <t>Charges</t>
  </si>
  <si>
    <t>Virgin Money</t>
  </si>
  <si>
    <t>Bank charges</t>
  </si>
  <si>
    <t xml:space="preserve">Diana McCall </t>
  </si>
  <si>
    <t xml:space="preserve">Salary </t>
  </si>
  <si>
    <t xml:space="preserve">Sheila Bainbridge </t>
  </si>
  <si>
    <t>Kate Goodare</t>
  </si>
  <si>
    <t>Expenses</t>
  </si>
  <si>
    <t>PKF Littlejohn</t>
  </si>
  <si>
    <t>External audit</t>
  </si>
  <si>
    <t>Lead on</t>
  </si>
  <si>
    <t>Walkers Gardening</t>
  </si>
  <si>
    <t>Home Farm Kennels</t>
  </si>
  <si>
    <t>Universal Tyres</t>
  </si>
  <si>
    <t>Estetica</t>
  </si>
  <si>
    <t>Mobile Dog Grooming</t>
  </si>
  <si>
    <t>Grace Rose</t>
  </si>
  <si>
    <t>Swillington Club</t>
  </si>
  <si>
    <t>Giro</t>
  </si>
  <si>
    <t>VAT return</t>
  </si>
  <si>
    <t>Doctor Doolittle's</t>
  </si>
  <si>
    <t>Key fobs recharge</t>
  </si>
  <si>
    <t>Expenditures</t>
  </si>
  <si>
    <t>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</si>
</sst>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&quot;£&quot;#,##0.00"/>
  </numFmts>
  <fonts count="15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17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164" fontId="3" fillId="0" borderId="2" xfId="0" applyNumberFormat="1" applyFont="1" applyBorder="1"/>
    <xf numFmtId="0" fontId="4" fillId="0" borderId="0" xfId="0" applyFont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164" fontId="4" fillId="0" borderId="2" xfId="0" applyNumberFormat="1" applyFont="1" applyBorder="1"/>
    <xf numFmtId="164" fontId="2" fillId="0" borderId="2" xfId="0" applyNumberFormat="1" applyFont="1" applyBorder="1"/>
    <xf numFmtId="17" fontId="2" fillId="0" borderId="0" xfId="0" applyNumberFormat="1" applyFont="1" applyAlignment="1">
      <alignment wrapText="1"/>
    </xf>
    <xf numFmtId="164" fontId="2" fillId="0" borderId="0" xfId="0" applyNumberFormat="1" applyFont="1"/>
    <xf numFmtId="164" fontId="5" fillId="0" borderId="0" xfId="0" applyNumberFormat="1" applyFont="1"/>
    <xf numFmtId="0" fontId="6" fillId="0" borderId="0" xfId="0" applyFont="1"/>
    <xf numFmtId="164" fontId="3" fillId="0" borderId="3" xfId="0" applyNumberFormat="1" applyFont="1" applyBorder="1"/>
    <xf numFmtId="164" fontId="4" fillId="0" borderId="4" xfId="0" applyNumberFormat="1" applyFont="1" applyBorder="1"/>
    <xf numFmtId="164" fontId="4" fillId="0" borderId="4" xfId="0" applyNumberFormat="1" applyFont="1" applyBorder="1" applyAlignment="1">
      <alignment wrapText="1"/>
    </xf>
    <xf numFmtId="164" fontId="3" fillId="0" borderId="5" xfId="0" applyNumberFormat="1" applyFont="1" applyBorder="1"/>
    <xf numFmtId="0" fontId="4" fillId="0" borderId="4" xfId="0" applyFont="1" applyBorder="1"/>
    <xf numFmtId="0" fontId="3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164" fontId="4" fillId="0" borderId="3" xfId="0" applyNumberFormat="1" applyFont="1" applyBorder="1"/>
    <xf numFmtId="14" fontId="0" fillId="0" borderId="0" xfId="0" applyNumberFormat="1"/>
    <xf numFmtId="8" fontId="0" fillId="0" borderId="0" xfId="0" applyNumberFormat="1"/>
    <xf numFmtId="0" fontId="7" fillId="0" borderId="0" xfId="0" applyFont="1"/>
    <xf numFmtId="44" fontId="7" fillId="0" borderId="0" xfId="0" applyNumberFormat="1" applyFont="1"/>
    <xf numFmtId="8" fontId="7" fillId="0" borderId="0" xfId="0" applyNumberFormat="1" applyFont="1"/>
    <xf numFmtId="6" fontId="0" fillId="0" borderId="0" xfId="0" applyNumberFormat="1"/>
    <xf numFmtId="44" fontId="0" fillId="0" borderId="0" xfId="0" applyNumberFormat="1"/>
    <xf numFmtId="0" fontId="8" fillId="0" borderId="0" xfId="0" applyFont="1"/>
    <xf numFmtId="165" fontId="0" fillId="0" borderId="0" xfId="0" applyNumberFormat="1"/>
    <xf numFmtId="165" fontId="7" fillId="0" borderId="0" xfId="0" applyNumberFormat="1" applyFont="1"/>
    <xf numFmtId="0" fontId="10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" fontId="0" fillId="0" borderId="13" xfId="0" applyNumberFormat="1" applyBorder="1"/>
    <xf numFmtId="0" fontId="0" fillId="0" borderId="14" xfId="0" applyBorder="1"/>
    <xf numFmtId="0" fontId="0" fillId="0" borderId="15" xfId="0" applyBorder="1"/>
    <xf numFmtId="44" fontId="0" fillId="0" borderId="16" xfId="0" applyNumberFormat="1" applyBorder="1"/>
    <xf numFmtId="4" fontId="0" fillId="0" borderId="17" xfId="0" applyNumberFormat="1" applyBorder="1"/>
    <xf numFmtId="0" fontId="0" fillId="0" borderId="18" xfId="0" applyBorder="1"/>
    <xf numFmtId="44" fontId="0" fillId="0" borderId="19" xfId="0" applyNumberFormat="1" applyBorder="1"/>
    <xf numFmtId="6" fontId="0" fillId="0" borderId="19" xfId="0" applyNumberFormat="1" applyBorder="1"/>
    <xf numFmtId="6" fontId="0" fillId="0" borderId="13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5" xfId="0" applyBorder="1"/>
    <xf numFmtId="4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1" fillId="0" borderId="0" xfId="0" applyFont="1"/>
    <xf numFmtId="0" fontId="9" fillId="0" borderId="12" xfId="0" applyFont="1" applyBorder="1"/>
    <xf numFmtId="0" fontId="9" fillId="0" borderId="0" xfId="0" applyFont="1"/>
    <xf numFmtId="4" fontId="9" fillId="0" borderId="17" xfId="0" applyNumberFormat="1" applyFont="1" applyBorder="1"/>
    <xf numFmtId="4" fontId="0" fillId="0" borderId="0" xfId="0" applyNumberFormat="1"/>
    <xf numFmtId="0" fontId="0" fillId="0" borderId="0" xfId="0" applyAlignment="1">
      <alignment horizontal="center"/>
    </xf>
    <xf numFmtId="165" fontId="12" fillId="0" borderId="0" xfId="0" applyNumberFormat="1" applyFont="1"/>
    <xf numFmtId="165" fontId="0" fillId="0" borderId="13" xfId="0" applyNumberFormat="1" applyBorder="1"/>
    <xf numFmtId="165" fontId="12" fillId="0" borderId="13" xfId="0" applyNumberFormat="1" applyFont="1" applyBorder="1"/>
    <xf numFmtId="0" fontId="0" fillId="0" borderId="2" xfId="0" applyBorder="1"/>
    <xf numFmtId="14" fontId="0" fillId="0" borderId="2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44" fontId="3" fillId="0" borderId="19" xfId="0" applyNumberFormat="1" applyFont="1" applyBorder="1"/>
    <xf numFmtId="6" fontId="3" fillId="0" borderId="13" xfId="0" applyNumberFormat="1" applyFont="1" applyBorder="1"/>
    <xf numFmtId="0" fontId="14" fillId="0" borderId="0" xfId="0" applyFont="1"/>
    <xf numFmtId="8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opLeftCell="A20" zoomScale="85" workbookViewId="0">
      <selection activeCell="F37" sqref="F37"/>
    </sheetView>
  </sheetViews>
  <sheetFormatPr defaultRowHeight="14.25" x14ac:dyDescent="0.2"/>
  <cols>
    <col min="1" max="1" width="40" style="4" customWidth="1"/>
    <col min="2" max="2" width="14.7109375" style="4" customWidth="1"/>
    <col min="3" max="3" width="1.28515625" style="4" hidden="1" customWidth="1"/>
    <col min="4" max="4" width="15.7109375" style="4" bestFit="1" customWidth="1"/>
    <col min="5" max="5" width="17" style="4" hidden="1" customWidth="1"/>
    <col min="6" max="6" width="15.140625" style="4" customWidth="1"/>
    <col min="7" max="7" width="14.42578125" style="4" hidden="1" customWidth="1"/>
    <col min="8" max="8" width="0.5703125" style="4" customWidth="1"/>
    <col min="9" max="9" width="18.28515625" style="4" customWidth="1"/>
    <col min="10" max="10" width="1.140625" style="4" customWidth="1"/>
    <col min="11" max="11" width="54.28515625" style="4" customWidth="1"/>
    <col min="12" max="16384" width="9.140625" style="4"/>
  </cols>
  <sheetData>
    <row r="1" spans="1:9" ht="30" x14ac:dyDescent="0.25">
      <c r="A1" s="1" t="s">
        <v>56</v>
      </c>
      <c r="B1" s="2"/>
      <c r="C1" s="2"/>
      <c r="D1" s="2"/>
      <c r="E1" s="2"/>
      <c r="F1" s="16" t="s">
        <v>28</v>
      </c>
      <c r="G1" s="3" t="s">
        <v>0</v>
      </c>
      <c r="I1" s="2"/>
    </row>
    <row r="2" spans="1:9" ht="18" x14ac:dyDescent="0.25">
      <c r="A2" s="1" t="s">
        <v>1</v>
      </c>
      <c r="D2" s="2" t="s">
        <v>29</v>
      </c>
      <c r="E2" s="2"/>
      <c r="G2" s="2" t="s">
        <v>2</v>
      </c>
      <c r="I2" s="2" t="s">
        <v>33</v>
      </c>
    </row>
    <row r="3" spans="1:9" ht="15" x14ac:dyDescent="0.25">
      <c r="A3" s="3">
        <v>45078</v>
      </c>
      <c r="B3" s="2"/>
      <c r="D3" s="5" t="s">
        <v>3</v>
      </c>
      <c r="E3" s="5"/>
    </row>
    <row r="4" spans="1:9" x14ac:dyDescent="0.2">
      <c r="A4" s="4" t="s">
        <v>57</v>
      </c>
      <c r="D4" s="6">
        <v>31110</v>
      </c>
      <c r="E4" s="6"/>
      <c r="I4" s="6">
        <v>31110</v>
      </c>
    </row>
    <row r="5" spans="1:9" x14ac:dyDescent="0.2">
      <c r="A5" s="4" t="s">
        <v>4</v>
      </c>
      <c r="D5" s="6">
        <v>2166</v>
      </c>
      <c r="E5" s="6"/>
      <c r="I5" s="6">
        <v>2166</v>
      </c>
    </row>
    <row r="6" spans="1:9" x14ac:dyDescent="0.2">
      <c r="A6" s="4" t="s">
        <v>5</v>
      </c>
      <c r="D6" s="6">
        <v>1200.1199999999999</v>
      </c>
      <c r="E6" s="6"/>
      <c r="F6" s="4" t="s">
        <v>50</v>
      </c>
      <c r="I6" s="6">
        <v>1200.1199999999999</v>
      </c>
    </row>
    <row r="7" spans="1:9" x14ac:dyDescent="0.2">
      <c r="A7" s="4" t="s">
        <v>35</v>
      </c>
      <c r="D7" s="6">
        <v>1051.4100000000001</v>
      </c>
      <c r="E7" s="6"/>
      <c r="I7" s="6">
        <v>1051.4100000000001</v>
      </c>
    </row>
    <row r="8" spans="1:9" x14ac:dyDescent="0.2">
      <c r="A8" s="4" t="s">
        <v>6</v>
      </c>
      <c r="D8" s="6">
        <v>25.4</v>
      </c>
      <c r="E8" s="6"/>
      <c r="I8" s="6"/>
    </row>
    <row r="9" spans="1:9" x14ac:dyDescent="0.2">
      <c r="A9" s="4" t="s">
        <v>7</v>
      </c>
      <c r="D9" s="6">
        <v>1978</v>
      </c>
      <c r="E9" s="6"/>
      <c r="I9" s="6"/>
    </row>
    <row r="10" spans="1:9" x14ac:dyDescent="0.2">
      <c r="A10" s="4" t="s">
        <v>8</v>
      </c>
      <c r="D10" s="6">
        <v>1540</v>
      </c>
      <c r="E10" s="6"/>
      <c r="I10" s="6">
        <v>1540</v>
      </c>
    </row>
    <row r="11" spans="1:9" x14ac:dyDescent="0.2">
      <c r="A11" s="4" t="s">
        <v>43</v>
      </c>
      <c r="D11" s="81">
        <v>126.69</v>
      </c>
      <c r="E11" s="6"/>
      <c r="I11" s="81">
        <v>126.69</v>
      </c>
    </row>
    <row r="12" spans="1:9" x14ac:dyDescent="0.2">
      <c r="A12" s="4" t="s">
        <v>42</v>
      </c>
      <c r="D12" s="81">
        <v>1412.76</v>
      </c>
      <c r="E12" s="6"/>
      <c r="I12" s="81">
        <v>1412.76</v>
      </c>
    </row>
    <row r="13" spans="1:9" x14ac:dyDescent="0.2">
      <c r="A13" s="4" t="s">
        <v>46</v>
      </c>
      <c r="D13" s="82">
        <v>1803.06</v>
      </c>
      <c r="E13" s="6"/>
      <c r="I13" s="82">
        <v>1803.06</v>
      </c>
    </row>
    <row r="14" spans="1:9" x14ac:dyDescent="0.2">
      <c r="A14" s="4" t="s">
        <v>61</v>
      </c>
      <c r="D14" s="6">
        <v>270.72000000000003</v>
      </c>
      <c r="E14" s="6"/>
      <c r="I14" s="6">
        <v>270.72000000000003</v>
      </c>
    </row>
    <row r="15" spans="1:9" x14ac:dyDescent="0.2">
      <c r="A15" s="4" t="s">
        <v>58</v>
      </c>
      <c r="D15" s="6">
        <v>0.18</v>
      </c>
      <c r="E15" s="6"/>
      <c r="I15" s="6">
        <v>0.18</v>
      </c>
    </row>
    <row r="16" spans="1:9" x14ac:dyDescent="0.2">
      <c r="A16" s="4" t="s">
        <v>60</v>
      </c>
      <c r="D16" s="6">
        <v>500</v>
      </c>
      <c r="E16" s="6"/>
      <c r="I16" s="6">
        <v>500</v>
      </c>
    </row>
    <row r="17" spans="1:11" x14ac:dyDescent="0.2">
      <c r="A17" s="4" t="s">
        <v>64</v>
      </c>
      <c r="D17" s="6">
        <v>500</v>
      </c>
      <c r="E17" s="6"/>
      <c r="I17" s="6">
        <v>1396</v>
      </c>
      <c r="J17" s="4">
        <v>500</v>
      </c>
    </row>
    <row r="18" spans="1:11" x14ac:dyDescent="0.2">
      <c r="A18" s="4" t="s">
        <v>59</v>
      </c>
      <c r="D18" s="6">
        <v>165</v>
      </c>
      <c r="E18" s="6"/>
      <c r="I18" s="6">
        <v>165</v>
      </c>
    </row>
    <row r="19" spans="1:11" x14ac:dyDescent="0.2">
      <c r="A19" s="4" t="s">
        <v>36</v>
      </c>
      <c r="D19" s="6">
        <v>19880.61</v>
      </c>
      <c r="E19" s="6"/>
      <c r="I19" s="6">
        <v>19880.61</v>
      </c>
    </row>
    <row r="20" spans="1:11" ht="15.75" thickBot="1" x14ac:dyDescent="0.3">
      <c r="A20" s="4" t="s">
        <v>9</v>
      </c>
      <c r="D20" s="7">
        <f>SUM(D4:D19)</f>
        <v>63729.950000000012</v>
      </c>
      <c r="E20" s="17"/>
      <c r="I20" s="7">
        <f>SUM(I4:I19)</f>
        <v>62622.55000000001</v>
      </c>
      <c r="K20" s="37"/>
    </row>
    <row r="21" spans="1:11" ht="18" x14ac:dyDescent="0.25">
      <c r="A21" s="1" t="s">
        <v>10</v>
      </c>
      <c r="D21" s="6"/>
      <c r="E21" s="6"/>
    </row>
    <row r="22" spans="1:11" x14ac:dyDescent="0.2">
      <c r="D22" s="6"/>
      <c r="E22" s="6"/>
    </row>
    <row r="23" spans="1:11" ht="2.25" customHeight="1" thickBot="1" x14ac:dyDescent="0.4">
      <c r="D23" s="23"/>
      <c r="E23" s="18"/>
      <c r="F23" s="19"/>
    </row>
    <row r="24" spans="1:11" ht="39.75" thickBot="1" x14ac:dyDescent="0.6">
      <c r="A24" s="2" t="s">
        <v>11</v>
      </c>
      <c r="B24" s="26" t="s">
        <v>45</v>
      </c>
      <c r="D24" s="22" t="s">
        <v>31</v>
      </c>
      <c r="E24" s="22" t="s">
        <v>30</v>
      </c>
      <c r="F24" s="21" t="s">
        <v>27</v>
      </c>
      <c r="G24" s="10"/>
      <c r="H24" s="8"/>
      <c r="I24" s="24" t="s">
        <v>12</v>
      </c>
      <c r="J24" s="8"/>
      <c r="K24" s="24" t="s">
        <v>2</v>
      </c>
    </row>
    <row r="25" spans="1:11" ht="18" customHeight="1" x14ac:dyDescent="0.2">
      <c r="A25" s="11" t="s">
        <v>13</v>
      </c>
      <c r="B25" s="20">
        <v>20400.919999999998</v>
      </c>
      <c r="C25" s="11"/>
      <c r="D25" s="20">
        <v>20400.919999999998</v>
      </c>
      <c r="E25" s="20">
        <v>15575</v>
      </c>
      <c r="F25" s="20">
        <v>8488.94</v>
      </c>
      <c r="G25" s="9"/>
      <c r="H25" s="11"/>
      <c r="I25" s="20">
        <f>SUM(D25-F25)</f>
        <v>11911.979999999998</v>
      </c>
      <c r="J25" s="11"/>
      <c r="K25" s="25" t="s">
        <v>65</v>
      </c>
    </row>
    <row r="26" spans="1:11" ht="42" customHeight="1" x14ac:dyDescent="0.2">
      <c r="A26" s="11" t="s">
        <v>40</v>
      </c>
      <c r="B26" s="9">
        <v>1291.96</v>
      </c>
      <c r="C26" s="11"/>
      <c r="D26" s="9">
        <v>1291.96</v>
      </c>
      <c r="E26" s="9">
        <v>0</v>
      </c>
      <c r="F26" s="9">
        <v>1291.96</v>
      </c>
      <c r="G26" s="9"/>
      <c r="H26" s="11"/>
      <c r="I26" s="20">
        <f t="shared" ref="I26:I53" si="0">SUM(D26-F26)</f>
        <v>0</v>
      </c>
      <c r="J26" s="11"/>
      <c r="K26" s="12" t="s">
        <v>49</v>
      </c>
    </row>
    <row r="27" spans="1:11" ht="22.5" customHeight="1" x14ac:dyDescent="0.2">
      <c r="A27" s="11" t="s">
        <v>54</v>
      </c>
      <c r="B27" s="9">
        <v>750</v>
      </c>
      <c r="C27" s="11"/>
      <c r="D27" s="9">
        <v>750</v>
      </c>
      <c r="E27" s="9"/>
      <c r="F27" s="9"/>
      <c r="G27" s="9"/>
      <c r="H27" s="11"/>
      <c r="I27" s="20">
        <f t="shared" si="0"/>
        <v>750</v>
      </c>
      <c r="J27" s="11"/>
      <c r="K27" s="12"/>
    </row>
    <row r="28" spans="1:11" x14ac:dyDescent="0.2">
      <c r="A28" s="11" t="s">
        <v>14</v>
      </c>
      <c r="B28" s="9">
        <v>1500</v>
      </c>
      <c r="C28" s="11"/>
      <c r="D28" s="9">
        <v>1500</v>
      </c>
      <c r="E28" s="9"/>
      <c r="F28" s="9">
        <v>925.94</v>
      </c>
      <c r="G28" s="9"/>
      <c r="H28" s="11"/>
      <c r="I28" s="20">
        <f t="shared" si="0"/>
        <v>574.05999999999995</v>
      </c>
      <c r="J28" s="11"/>
      <c r="K28" s="11"/>
    </row>
    <row r="29" spans="1:11" x14ac:dyDescent="0.2">
      <c r="A29" s="11" t="s">
        <v>15</v>
      </c>
      <c r="B29" s="9">
        <v>1500</v>
      </c>
      <c r="C29" s="11"/>
      <c r="D29" s="9">
        <v>1500</v>
      </c>
      <c r="E29" s="9"/>
      <c r="F29" s="9"/>
      <c r="G29" s="9"/>
      <c r="H29" s="11"/>
      <c r="I29" s="20">
        <f t="shared" si="0"/>
        <v>1500</v>
      </c>
      <c r="J29" s="11"/>
      <c r="K29" s="11"/>
    </row>
    <row r="30" spans="1:11" x14ac:dyDescent="0.2">
      <c r="A30" s="11" t="s">
        <v>37</v>
      </c>
      <c r="B30" s="9">
        <v>175</v>
      </c>
      <c r="C30" s="11"/>
      <c r="D30" s="9">
        <v>175</v>
      </c>
      <c r="E30" s="9"/>
      <c r="F30" s="9">
        <v>66.569999999999993</v>
      </c>
      <c r="G30" s="9"/>
      <c r="H30" s="11"/>
      <c r="I30" s="20">
        <f t="shared" si="0"/>
        <v>108.43</v>
      </c>
      <c r="J30" s="11"/>
      <c r="K30" s="11"/>
    </row>
    <row r="31" spans="1:11" x14ac:dyDescent="0.2">
      <c r="A31" s="11" t="s">
        <v>16</v>
      </c>
      <c r="B31" s="9">
        <v>500</v>
      </c>
      <c r="C31" s="11"/>
      <c r="D31" s="9">
        <v>500</v>
      </c>
      <c r="E31" s="9"/>
      <c r="F31" s="9">
        <v>132.08000000000001</v>
      </c>
      <c r="G31" s="9"/>
      <c r="H31" s="11"/>
      <c r="I31" s="20">
        <f t="shared" si="0"/>
        <v>367.91999999999996</v>
      </c>
      <c r="J31" s="11"/>
      <c r="K31" s="12" t="s">
        <v>50</v>
      </c>
    </row>
    <row r="32" spans="1:11" x14ac:dyDescent="0.2">
      <c r="A32" s="11" t="s">
        <v>38</v>
      </c>
      <c r="B32" s="9">
        <v>50</v>
      </c>
      <c r="C32" s="11"/>
      <c r="D32" s="9">
        <v>50</v>
      </c>
      <c r="E32" s="9"/>
      <c r="F32" s="9">
        <v>12</v>
      </c>
      <c r="G32" s="9"/>
      <c r="H32" s="11"/>
      <c r="I32" s="20">
        <f t="shared" si="0"/>
        <v>38</v>
      </c>
      <c r="J32" s="11"/>
      <c r="K32" s="11"/>
    </row>
    <row r="33" spans="1:11" x14ac:dyDescent="0.2">
      <c r="A33" s="11" t="s">
        <v>17</v>
      </c>
      <c r="B33" s="9">
        <v>1750</v>
      </c>
      <c r="C33" s="11"/>
      <c r="D33" s="9">
        <v>1750</v>
      </c>
      <c r="E33" s="9"/>
      <c r="F33" s="9">
        <v>85.96</v>
      </c>
      <c r="G33" s="9"/>
      <c r="H33" s="11"/>
      <c r="I33" s="20">
        <f t="shared" si="0"/>
        <v>1664.04</v>
      </c>
      <c r="J33" s="11"/>
      <c r="K33" s="12"/>
    </row>
    <row r="34" spans="1:11" x14ac:dyDescent="0.2">
      <c r="A34" s="11" t="s">
        <v>32</v>
      </c>
      <c r="B34" s="9">
        <v>3550</v>
      </c>
      <c r="C34" s="11"/>
      <c r="D34" s="9">
        <v>3550</v>
      </c>
      <c r="E34" s="9"/>
      <c r="F34" s="9"/>
      <c r="G34" s="9"/>
      <c r="H34" s="11"/>
      <c r="I34" s="20">
        <f t="shared" si="0"/>
        <v>3550</v>
      </c>
      <c r="J34" s="11"/>
      <c r="K34" s="12"/>
    </row>
    <row r="35" spans="1:11" x14ac:dyDescent="0.2">
      <c r="A35" s="11" t="s">
        <v>18</v>
      </c>
      <c r="B35" s="9">
        <v>1200</v>
      </c>
      <c r="C35" s="11"/>
      <c r="D35" s="9">
        <v>1200</v>
      </c>
      <c r="E35" s="9"/>
      <c r="F35" s="9"/>
      <c r="G35" s="9"/>
      <c r="H35" s="11"/>
      <c r="I35" s="20">
        <f t="shared" si="0"/>
        <v>1200</v>
      </c>
      <c r="J35" s="11"/>
      <c r="K35" s="12"/>
    </row>
    <row r="36" spans="1:11" x14ac:dyDescent="0.2">
      <c r="A36" s="11" t="s">
        <v>19</v>
      </c>
      <c r="B36" s="9">
        <v>800</v>
      </c>
      <c r="C36" s="11"/>
      <c r="D36" s="9">
        <v>800</v>
      </c>
      <c r="E36" s="9"/>
      <c r="F36" s="9">
        <v>673</v>
      </c>
      <c r="G36" s="9"/>
      <c r="H36" s="11"/>
      <c r="I36" s="20">
        <f t="shared" si="0"/>
        <v>127</v>
      </c>
      <c r="J36" s="11"/>
      <c r="K36" s="11"/>
    </row>
    <row r="37" spans="1:11" x14ac:dyDescent="0.2">
      <c r="A37" s="11" t="s">
        <v>20</v>
      </c>
      <c r="B37" s="9">
        <v>1000</v>
      </c>
      <c r="C37" s="11"/>
      <c r="D37" s="9">
        <v>1000</v>
      </c>
      <c r="E37" s="9"/>
      <c r="F37" s="9">
        <v>362</v>
      </c>
      <c r="G37" s="9"/>
      <c r="H37" s="11"/>
      <c r="I37" s="20">
        <f t="shared" si="0"/>
        <v>638</v>
      </c>
      <c r="J37" s="11"/>
      <c r="K37" s="12"/>
    </row>
    <row r="38" spans="1:11" x14ac:dyDescent="0.2">
      <c r="A38" s="11" t="s">
        <v>21</v>
      </c>
      <c r="B38" s="9">
        <v>250</v>
      </c>
      <c r="C38" s="11"/>
      <c r="D38" s="9">
        <v>250</v>
      </c>
      <c r="E38" s="9"/>
      <c r="F38" s="9">
        <v>87.1</v>
      </c>
      <c r="G38" s="9"/>
      <c r="H38" s="11"/>
      <c r="I38" s="20">
        <f t="shared" si="0"/>
        <v>162.9</v>
      </c>
      <c r="J38" s="11"/>
      <c r="K38" s="12"/>
    </row>
    <row r="39" spans="1:11" x14ac:dyDescent="0.2">
      <c r="A39" s="11" t="s">
        <v>22</v>
      </c>
      <c r="B39" s="9">
        <v>1000</v>
      </c>
      <c r="C39" s="11"/>
      <c r="D39" s="9">
        <v>1000</v>
      </c>
      <c r="E39" s="9"/>
      <c r="F39" s="9">
        <v>999.59</v>
      </c>
      <c r="G39" s="9"/>
      <c r="H39" s="11"/>
      <c r="I39" s="20">
        <f t="shared" si="0"/>
        <v>0.40999999999996817</v>
      </c>
      <c r="J39" s="11"/>
      <c r="K39" s="12" t="s">
        <v>63</v>
      </c>
    </row>
    <row r="40" spans="1:11" x14ac:dyDescent="0.2">
      <c r="A40" s="11" t="s">
        <v>66</v>
      </c>
      <c r="B40" s="9">
        <v>1000</v>
      </c>
      <c r="C40" s="11"/>
      <c r="D40" s="9">
        <v>1000</v>
      </c>
      <c r="E40" s="9"/>
      <c r="F40" s="9">
        <v>712.7</v>
      </c>
      <c r="G40" s="9"/>
      <c r="H40" s="11"/>
      <c r="I40" s="20">
        <f t="shared" si="0"/>
        <v>287.29999999999995</v>
      </c>
      <c r="J40" s="11"/>
      <c r="K40" s="12"/>
    </row>
    <row r="41" spans="1:11" x14ac:dyDescent="0.2">
      <c r="A41" s="12" t="s">
        <v>23</v>
      </c>
      <c r="B41" s="9">
        <v>4140</v>
      </c>
      <c r="C41" s="11"/>
      <c r="D41" s="9">
        <v>4140</v>
      </c>
      <c r="E41" s="9"/>
      <c r="F41" s="9">
        <v>1055</v>
      </c>
      <c r="G41" s="9"/>
      <c r="H41" s="11"/>
      <c r="I41" s="20">
        <f t="shared" si="0"/>
        <v>3085</v>
      </c>
      <c r="J41" s="11"/>
      <c r="K41" s="12"/>
    </row>
    <row r="42" spans="1:11" ht="19.5" customHeight="1" x14ac:dyDescent="0.2">
      <c r="A42" s="11" t="s">
        <v>51</v>
      </c>
      <c r="B42" s="9">
        <v>4000</v>
      </c>
      <c r="C42" s="11"/>
      <c r="D42" s="9">
        <v>4896</v>
      </c>
      <c r="E42" s="9"/>
      <c r="F42" s="9"/>
      <c r="G42" s="13"/>
      <c r="H42" s="11"/>
      <c r="I42" s="20">
        <f t="shared" si="0"/>
        <v>4896</v>
      </c>
      <c r="J42" s="11"/>
      <c r="K42" s="13" t="s">
        <v>129</v>
      </c>
    </row>
    <row r="43" spans="1:11" x14ac:dyDescent="0.2">
      <c r="A43" s="11" t="s">
        <v>24</v>
      </c>
      <c r="B43" s="9">
        <v>106.58</v>
      </c>
      <c r="C43" s="11"/>
      <c r="D43" s="9">
        <v>106.58</v>
      </c>
      <c r="E43" s="9"/>
      <c r="F43" s="9">
        <v>106.58</v>
      </c>
      <c r="G43" s="9"/>
      <c r="H43" s="11"/>
      <c r="I43" s="20">
        <f t="shared" si="0"/>
        <v>0</v>
      </c>
      <c r="J43" s="11"/>
      <c r="K43" s="12"/>
    </row>
    <row r="44" spans="1:11" x14ac:dyDescent="0.2">
      <c r="A44" s="11" t="s">
        <v>34</v>
      </c>
      <c r="B44" s="9">
        <v>1200</v>
      </c>
      <c r="C44" s="11"/>
      <c r="D44" s="9"/>
      <c r="E44" s="9"/>
      <c r="F44" s="9"/>
      <c r="G44" s="9"/>
      <c r="H44" s="11"/>
      <c r="I44" s="20">
        <f t="shared" si="0"/>
        <v>0</v>
      </c>
      <c r="J44" s="11"/>
      <c r="K44" s="12"/>
    </row>
    <row r="45" spans="1:11" x14ac:dyDescent="0.2">
      <c r="A45" s="11" t="s">
        <v>39</v>
      </c>
      <c r="B45" s="9">
        <v>491.93</v>
      </c>
      <c r="C45" s="11"/>
      <c r="D45" s="9">
        <v>491.93</v>
      </c>
      <c r="E45" s="9"/>
      <c r="F45" s="9">
        <v>115</v>
      </c>
      <c r="G45" s="9"/>
      <c r="H45" s="11"/>
      <c r="I45" s="20">
        <f t="shared" si="0"/>
        <v>376.93</v>
      </c>
      <c r="J45" s="11"/>
      <c r="K45" s="12"/>
    </row>
    <row r="46" spans="1:11" x14ac:dyDescent="0.2">
      <c r="A46" s="11" t="s">
        <v>41</v>
      </c>
      <c r="B46" s="9">
        <v>1000</v>
      </c>
      <c r="C46" s="11"/>
      <c r="D46" s="9">
        <v>1000</v>
      </c>
      <c r="E46" s="9"/>
      <c r="F46" s="9">
        <v>304.04000000000002</v>
      </c>
      <c r="G46" s="9"/>
      <c r="H46" s="11"/>
      <c r="I46" s="20">
        <f t="shared" si="0"/>
        <v>695.96</v>
      </c>
      <c r="J46" s="11"/>
      <c r="K46" s="12"/>
    </row>
    <row r="47" spans="1:11" x14ac:dyDescent="0.2">
      <c r="A47" s="11" t="s">
        <v>44</v>
      </c>
      <c r="B47" s="9">
        <v>117.28</v>
      </c>
      <c r="C47" s="11"/>
      <c r="D47" s="9">
        <v>117.28</v>
      </c>
      <c r="E47" s="9"/>
      <c r="F47" s="9">
        <v>117.28</v>
      </c>
      <c r="G47" s="9"/>
      <c r="H47" s="11"/>
      <c r="I47" s="20">
        <f t="shared" si="0"/>
        <v>0</v>
      </c>
      <c r="J47" s="11"/>
      <c r="K47" s="12"/>
    </row>
    <row r="48" spans="1:11" x14ac:dyDescent="0.2">
      <c r="A48" s="11" t="s">
        <v>25</v>
      </c>
      <c r="B48" s="9">
        <v>1250</v>
      </c>
      <c r="C48" s="11"/>
      <c r="D48" s="9">
        <v>1250</v>
      </c>
      <c r="E48" s="9"/>
      <c r="F48" s="9">
        <v>114</v>
      </c>
      <c r="G48" s="9"/>
      <c r="H48" s="11"/>
      <c r="I48" s="20">
        <f t="shared" si="0"/>
        <v>1136</v>
      </c>
      <c r="J48" s="11"/>
      <c r="K48" s="12"/>
    </row>
    <row r="49" spans="1:11" ht="28.5" x14ac:dyDescent="0.2">
      <c r="A49" s="28" t="s">
        <v>48</v>
      </c>
      <c r="B49" s="9">
        <v>4000</v>
      </c>
      <c r="C49" s="11"/>
      <c r="D49" s="9">
        <v>4000</v>
      </c>
      <c r="E49" s="9"/>
      <c r="F49" s="9"/>
      <c r="G49" s="9"/>
      <c r="H49" s="11"/>
      <c r="I49" s="20">
        <f t="shared" si="0"/>
        <v>4000</v>
      </c>
      <c r="J49" s="11"/>
      <c r="K49" s="27" t="s">
        <v>52</v>
      </c>
    </row>
    <row r="50" spans="1:11" ht="28.5" x14ac:dyDescent="0.2">
      <c r="A50" s="12" t="s">
        <v>53</v>
      </c>
      <c r="B50" s="9">
        <v>4500</v>
      </c>
      <c r="C50" s="11"/>
      <c r="D50" s="9">
        <v>4500</v>
      </c>
      <c r="E50" s="9"/>
      <c r="F50" s="9">
        <v>2568.8200000000002</v>
      </c>
      <c r="G50" s="9"/>
      <c r="H50" s="11"/>
      <c r="I50" s="20">
        <f t="shared" si="0"/>
        <v>1931.1799999999998</v>
      </c>
      <c r="J50" s="11"/>
      <c r="K50" s="27" t="s">
        <v>55</v>
      </c>
    </row>
    <row r="51" spans="1:11" x14ac:dyDescent="0.2">
      <c r="A51" s="12" t="s">
        <v>47</v>
      </c>
      <c r="B51" s="9">
        <v>3750</v>
      </c>
      <c r="C51" s="11"/>
      <c r="D51" s="9">
        <v>2946.6</v>
      </c>
      <c r="E51" s="9"/>
      <c r="F51" s="9">
        <v>1642.91</v>
      </c>
      <c r="G51" s="9"/>
      <c r="H51" s="11"/>
      <c r="I51" s="20">
        <f t="shared" si="0"/>
        <v>1303.6899999999998</v>
      </c>
      <c r="J51" s="11"/>
      <c r="K51" s="12" t="s">
        <v>68</v>
      </c>
    </row>
    <row r="52" spans="1:11" ht="28.5" x14ac:dyDescent="0.2">
      <c r="A52" s="12" t="s">
        <v>67</v>
      </c>
      <c r="B52" s="9">
        <v>2000</v>
      </c>
      <c r="C52" s="11"/>
      <c r="D52" s="9">
        <v>2000</v>
      </c>
      <c r="E52" s="9"/>
      <c r="F52" s="9">
        <v>455</v>
      </c>
      <c r="G52" s="9"/>
      <c r="H52" s="11"/>
      <c r="I52" s="20">
        <f t="shared" si="0"/>
        <v>1545</v>
      </c>
      <c r="J52" s="11"/>
      <c r="K52" s="12" t="s">
        <v>69</v>
      </c>
    </row>
    <row r="53" spans="1:11" ht="19.5" x14ac:dyDescent="0.55000000000000004">
      <c r="A53" s="11" t="s">
        <v>26</v>
      </c>
      <c r="B53" s="14">
        <f>SUM(B25:B52)</f>
        <v>63273.67</v>
      </c>
      <c r="C53" s="11"/>
      <c r="D53" s="14">
        <f>SUM(D25:D52)</f>
        <v>62166.27</v>
      </c>
      <c r="E53" s="14">
        <f>SUM(E25:E48)</f>
        <v>15575</v>
      </c>
      <c r="F53" s="14">
        <f>SUM(F25:F52)</f>
        <v>20316.470000000005</v>
      </c>
      <c r="G53" s="15"/>
      <c r="H53" s="11"/>
      <c r="I53" s="29">
        <f t="shared" si="0"/>
        <v>41849.799999999988</v>
      </c>
      <c r="J53" s="11"/>
      <c r="K53" s="11"/>
    </row>
    <row r="54" spans="1:11" x14ac:dyDescent="0.2">
      <c r="D54" s="6"/>
      <c r="E54" s="6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02ECF-8DAD-409E-843F-017FD8F65E6E}">
  <sheetPr>
    <pageSetUpPr fitToPage="1"/>
  </sheetPr>
  <dimension ref="A1:M65"/>
  <sheetViews>
    <sheetView topLeftCell="A3" zoomScale="89" workbookViewId="0">
      <selection activeCell="G27" sqref="G27"/>
    </sheetView>
  </sheetViews>
  <sheetFormatPr defaultRowHeight="15" x14ac:dyDescent="0.25"/>
  <cols>
    <col min="1" max="1" width="11.85546875" customWidth="1"/>
    <col min="2" max="2" width="26.140625" customWidth="1"/>
    <col min="3" max="3" width="10.7109375" customWidth="1"/>
    <col min="4" max="4" width="12" customWidth="1"/>
    <col min="7" max="7" width="11.28515625" customWidth="1"/>
    <col min="8" max="8" width="10.7109375" customWidth="1"/>
    <col min="9" max="9" width="14.42578125" bestFit="1" customWidth="1"/>
  </cols>
  <sheetData>
    <row r="1" spans="1:9" x14ac:dyDescent="0.25">
      <c r="A1" t="s">
        <v>72</v>
      </c>
    </row>
    <row r="3" spans="1:9" ht="18.75" x14ac:dyDescent="0.3">
      <c r="A3" s="40" t="s">
        <v>130</v>
      </c>
    </row>
    <row r="5" spans="1:9" x14ac:dyDescent="0.25">
      <c r="A5" t="s">
        <v>73</v>
      </c>
    </row>
    <row r="6" spans="1:9" ht="15.75" thickBot="1" x14ac:dyDescent="0.3"/>
    <row r="7" spans="1:9" ht="15.75" thickBot="1" x14ac:dyDescent="0.3">
      <c r="B7" s="41" t="s">
        <v>74</v>
      </c>
      <c r="C7" s="42"/>
      <c r="D7" s="43" t="s">
        <v>3</v>
      </c>
      <c r="F7" s="44" t="s">
        <v>75</v>
      </c>
      <c r="G7" s="45"/>
      <c r="H7" s="45"/>
      <c r="I7" s="46" t="s">
        <v>3</v>
      </c>
    </row>
    <row r="8" spans="1:9" x14ac:dyDescent="0.25">
      <c r="B8" s="47" t="s">
        <v>76</v>
      </c>
      <c r="D8" s="48">
        <v>19880.61</v>
      </c>
      <c r="F8" s="49" t="s">
        <v>77</v>
      </c>
      <c r="G8" s="50"/>
      <c r="H8" s="50"/>
      <c r="I8" s="51">
        <v>31110</v>
      </c>
    </row>
    <row r="9" spans="1:9" x14ac:dyDescent="0.25">
      <c r="B9" s="47" t="s">
        <v>78</v>
      </c>
      <c r="D9" s="52">
        <v>42741.94</v>
      </c>
      <c r="F9" s="53" t="s">
        <v>79</v>
      </c>
      <c r="I9" s="54">
        <v>2166</v>
      </c>
    </row>
    <row r="10" spans="1:9" x14ac:dyDescent="0.25">
      <c r="B10" s="47" t="s">
        <v>26</v>
      </c>
      <c r="D10" s="48">
        <f>SUM(D8:D9)</f>
        <v>62622.55</v>
      </c>
      <c r="F10" s="53" t="s">
        <v>80</v>
      </c>
      <c r="I10" s="54">
        <v>1200.1199999999999</v>
      </c>
    </row>
    <row r="11" spans="1:9" x14ac:dyDescent="0.25">
      <c r="B11" s="47"/>
      <c r="D11" s="48"/>
      <c r="F11" s="53" t="s">
        <v>81</v>
      </c>
      <c r="I11" s="54">
        <v>1051.4100000000001</v>
      </c>
    </row>
    <row r="12" spans="1:9" x14ac:dyDescent="0.25">
      <c r="B12" s="47"/>
      <c r="D12" s="48"/>
      <c r="F12" s="53" t="s">
        <v>82</v>
      </c>
      <c r="I12" s="54">
        <v>1412.76</v>
      </c>
    </row>
    <row r="13" spans="1:9" x14ac:dyDescent="0.25">
      <c r="B13" s="47"/>
      <c r="D13" s="48"/>
      <c r="F13" s="53" t="s">
        <v>62</v>
      </c>
      <c r="I13" s="55">
        <v>1540</v>
      </c>
    </row>
    <row r="14" spans="1:9" x14ac:dyDescent="0.25">
      <c r="B14" s="47"/>
      <c r="D14" s="48"/>
      <c r="F14" s="53" t="s">
        <v>83</v>
      </c>
      <c r="I14" s="54"/>
    </row>
    <row r="15" spans="1:9" x14ac:dyDescent="0.25">
      <c r="B15" s="47"/>
      <c r="D15" s="48"/>
      <c r="F15" s="53" t="s">
        <v>84</v>
      </c>
      <c r="I15" s="54">
        <v>126.69</v>
      </c>
    </row>
    <row r="16" spans="1:9" x14ac:dyDescent="0.25">
      <c r="B16" s="47"/>
      <c r="D16" s="48"/>
      <c r="F16" s="53" t="s">
        <v>85</v>
      </c>
      <c r="I16" s="54"/>
    </row>
    <row r="17" spans="1:10" x14ac:dyDescent="0.25">
      <c r="B17" s="47"/>
      <c r="D17" s="48"/>
      <c r="F17" s="53"/>
      <c r="I17" s="54"/>
    </row>
    <row r="18" spans="1:10" x14ac:dyDescent="0.25">
      <c r="B18" s="47"/>
      <c r="D18" s="48"/>
      <c r="F18" s="53" t="s">
        <v>46</v>
      </c>
      <c r="I18" s="56">
        <v>1803.06</v>
      </c>
    </row>
    <row r="19" spans="1:10" x14ac:dyDescent="0.25">
      <c r="B19" s="47"/>
      <c r="D19" s="48"/>
      <c r="F19" s="53" t="s">
        <v>86</v>
      </c>
      <c r="I19" s="54">
        <v>0.18</v>
      </c>
    </row>
    <row r="20" spans="1:10" x14ac:dyDescent="0.25">
      <c r="B20" s="47"/>
      <c r="D20" s="48"/>
      <c r="F20" s="53" t="s">
        <v>87</v>
      </c>
      <c r="I20" s="54">
        <v>270.72000000000003</v>
      </c>
    </row>
    <row r="21" spans="1:10" x14ac:dyDescent="0.25">
      <c r="B21" s="47"/>
      <c r="D21" s="48"/>
      <c r="F21" s="53" t="s">
        <v>88</v>
      </c>
      <c r="I21" s="55">
        <v>165</v>
      </c>
    </row>
    <row r="22" spans="1:10" x14ac:dyDescent="0.25">
      <c r="B22" s="47"/>
      <c r="D22" s="48"/>
      <c r="F22" s="53" t="s">
        <v>89</v>
      </c>
      <c r="I22" s="55">
        <v>500</v>
      </c>
    </row>
    <row r="23" spans="1:10" x14ac:dyDescent="0.25">
      <c r="B23" s="47" t="s">
        <v>90</v>
      </c>
      <c r="D23" s="52">
        <v>-20001.47</v>
      </c>
      <c r="F23" s="53" t="s">
        <v>64</v>
      </c>
      <c r="I23" s="55">
        <v>1396</v>
      </c>
    </row>
    <row r="24" spans="1:10" ht="15.75" thickBot="1" x14ac:dyDescent="0.3">
      <c r="B24" s="57"/>
      <c r="C24" s="58"/>
      <c r="D24" s="52">
        <f>SUM(D10:D23)</f>
        <v>42621.08</v>
      </c>
      <c r="F24" s="59" t="s">
        <v>26</v>
      </c>
      <c r="G24" s="60"/>
      <c r="H24" s="60"/>
      <c r="I24" s="61">
        <f>SUM(I8:I23)</f>
        <v>42741.94000000001</v>
      </c>
    </row>
    <row r="26" spans="1:10" x14ac:dyDescent="0.25">
      <c r="A26" t="s">
        <v>91</v>
      </c>
    </row>
    <row r="29" spans="1:10" x14ac:dyDescent="0.25">
      <c r="B29" s="41" t="s">
        <v>92</v>
      </c>
      <c r="C29" s="42"/>
      <c r="D29" s="43" t="s">
        <v>3</v>
      </c>
    </row>
    <row r="30" spans="1:10" x14ac:dyDescent="0.25">
      <c r="B30" s="62"/>
      <c r="C30" s="63"/>
      <c r="D30" s="64"/>
    </row>
    <row r="31" spans="1:10" x14ac:dyDescent="0.25">
      <c r="B31" s="47" t="s">
        <v>93</v>
      </c>
      <c r="D31" s="52">
        <v>42621.08</v>
      </c>
      <c r="F31" s="65"/>
      <c r="G31" s="65"/>
      <c r="H31" s="65"/>
      <c r="I31" s="65"/>
      <c r="J31" s="65"/>
    </row>
    <row r="32" spans="1:10" x14ac:dyDescent="0.25">
      <c r="B32" s="47"/>
      <c r="D32" s="48"/>
      <c r="J32" t="s">
        <v>50</v>
      </c>
    </row>
    <row r="33" spans="1:13" x14ac:dyDescent="0.25">
      <c r="B33" s="66"/>
      <c r="C33" s="67"/>
      <c r="D33" s="68"/>
    </row>
    <row r="34" spans="1:13" x14ac:dyDescent="0.25">
      <c r="B34" s="57" t="s">
        <v>26</v>
      </c>
      <c r="C34" s="58"/>
      <c r="D34" s="48">
        <f>SUM(D31:D33)</f>
        <v>42621.08</v>
      </c>
    </row>
    <row r="35" spans="1:13" x14ac:dyDescent="0.25">
      <c r="D35" s="69"/>
    </row>
    <row r="37" spans="1:13" x14ac:dyDescent="0.25">
      <c r="A37" t="s">
        <v>94</v>
      </c>
    </row>
    <row r="39" spans="1:13" x14ac:dyDescent="0.25">
      <c r="B39" s="41" t="s">
        <v>74</v>
      </c>
      <c r="C39" s="42"/>
      <c r="D39" s="43" t="s">
        <v>3</v>
      </c>
      <c r="H39" s="70"/>
    </row>
    <row r="40" spans="1:13" x14ac:dyDescent="0.25">
      <c r="B40" s="47" t="s">
        <v>95</v>
      </c>
      <c r="D40" s="48">
        <v>42621.08</v>
      </c>
      <c r="H40" s="38"/>
    </row>
    <row r="41" spans="1:13" x14ac:dyDescent="0.25">
      <c r="B41" s="47" t="s">
        <v>96</v>
      </c>
      <c r="D41" s="48">
        <v>-42621.08</v>
      </c>
      <c r="H41" s="71"/>
      <c r="J41" s="38"/>
      <c r="K41" s="38"/>
      <c r="L41" s="38"/>
      <c r="M41" s="38"/>
    </row>
    <row r="42" spans="1:13" x14ac:dyDescent="0.25">
      <c r="B42" s="57" t="s">
        <v>97</v>
      </c>
      <c r="C42" s="58"/>
      <c r="D42" s="48">
        <f>SUM(D40:D41)</f>
        <v>0</v>
      </c>
      <c r="F42" t="s">
        <v>50</v>
      </c>
      <c r="H42" s="69"/>
      <c r="J42" s="38"/>
      <c r="K42" s="38"/>
      <c r="L42" s="38"/>
      <c r="M42" s="38"/>
    </row>
    <row r="43" spans="1:13" x14ac:dyDescent="0.25">
      <c r="D43" s="69"/>
      <c r="H43" s="69"/>
      <c r="J43" s="38"/>
      <c r="K43" s="38"/>
      <c r="L43" s="38"/>
      <c r="M43" s="38"/>
    </row>
    <row r="44" spans="1:13" x14ac:dyDescent="0.25">
      <c r="B44" s="41" t="s">
        <v>74</v>
      </c>
      <c r="C44" s="42"/>
      <c r="D44" s="43" t="s">
        <v>3</v>
      </c>
      <c r="H44" s="69"/>
      <c r="J44" s="38"/>
      <c r="K44" s="38"/>
      <c r="L44" s="38"/>
      <c r="M44" s="38"/>
    </row>
    <row r="45" spans="1:13" x14ac:dyDescent="0.25">
      <c r="B45" s="47" t="s">
        <v>98</v>
      </c>
      <c r="D45" s="72">
        <v>17038.63</v>
      </c>
      <c r="H45" s="69"/>
      <c r="J45" s="38"/>
      <c r="K45" s="38"/>
      <c r="L45" s="38"/>
      <c r="M45" s="38"/>
    </row>
    <row r="46" spans="1:13" x14ac:dyDescent="0.25">
      <c r="B46" s="47" t="s">
        <v>96</v>
      </c>
      <c r="D46" s="73">
        <v>17038.63</v>
      </c>
      <c r="H46" s="69"/>
      <c r="J46" s="38"/>
      <c r="K46" s="38"/>
      <c r="L46" s="38"/>
      <c r="M46" s="38"/>
    </row>
    <row r="47" spans="1:13" x14ac:dyDescent="0.25">
      <c r="B47" s="57" t="s">
        <v>97</v>
      </c>
      <c r="C47" s="58"/>
      <c r="D47" s="52">
        <f>SUM(D45-D46)</f>
        <v>0</v>
      </c>
      <c r="G47" s="30"/>
      <c r="J47" s="38"/>
      <c r="K47" s="38"/>
      <c r="L47" s="38"/>
      <c r="M47" s="38"/>
    </row>
    <row r="48" spans="1:13" x14ac:dyDescent="0.25">
      <c r="D48" s="69"/>
      <c r="G48" s="30"/>
      <c r="J48" s="38"/>
      <c r="K48" s="38"/>
      <c r="L48" s="38"/>
      <c r="M48" s="38"/>
    </row>
    <row r="49" spans="1:13" x14ac:dyDescent="0.25">
      <c r="A49" s="74" t="s">
        <v>99</v>
      </c>
      <c r="B49" s="74" t="s">
        <v>100</v>
      </c>
      <c r="C49" s="74" t="s">
        <v>101</v>
      </c>
      <c r="D49" s="74" t="s">
        <v>102</v>
      </c>
      <c r="G49" s="30"/>
      <c r="J49" s="38"/>
      <c r="K49" s="38"/>
      <c r="L49" s="38"/>
      <c r="M49" s="38"/>
    </row>
    <row r="50" spans="1:13" x14ac:dyDescent="0.25">
      <c r="A50" s="75"/>
      <c r="B50" s="74"/>
      <c r="C50" s="74"/>
      <c r="D50" s="76"/>
    </row>
    <row r="51" spans="1:13" x14ac:dyDescent="0.25">
      <c r="A51" s="75"/>
      <c r="B51" s="74"/>
      <c r="C51" s="74"/>
      <c r="D51" s="76"/>
    </row>
    <row r="52" spans="1:13" x14ac:dyDescent="0.25">
      <c r="A52" s="75"/>
      <c r="B52" s="74"/>
      <c r="C52" s="74"/>
      <c r="D52" s="76"/>
    </row>
    <row r="53" spans="1:13" x14ac:dyDescent="0.25">
      <c r="A53" s="75"/>
      <c r="B53" s="74"/>
      <c r="C53" s="74"/>
      <c r="D53" s="76"/>
    </row>
    <row r="54" spans="1:13" x14ac:dyDescent="0.25">
      <c r="A54" s="77"/>
      <c r="B54" s="78"/>
      <c r="C54" s="79" t="s">
        <v>26</v>
      </c>
      <c r="D54" s="80">
        <f>SUM(D50:D53)</f>
        <v>0</v>
      </c>
      <c r="F54" s="69"/>
    </row>
    <row r="58" spans="1:13" x14ac:dyDescent="0.25">
      <c r="A58" t="s">
        <v>103</v>
      </c>
    </row>
    <row r="61" spans="1:13" x14ac:dyDescent="0.25">
      <c r="A61" t="s">
        <v>104</v>
      </c>
    </row>
    <row r="65" spans="1:1" x14ac:dyDescent="0.25">
      <c r="A65" t="s">
        <v>105</v>
      </c>
    </row>
  </sheetData>
  <pageMargins left="0.7" right="0.7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C1FF-C8A4-4A0F-99D4-CF64BBCE4243}">
  <sheetPr>
    <pageSetUpPr fitToPage="1"/>
  </sheetPr>
  <dimension ref="A1:G29"/>
  <sheetViews>
    <sheetView tabSelected="1" workbookViewId="0">
      <selection activeCell="G2" sqref="G2:G9"/>
    </sheetView>
  </sheetViews>
  <sheetFormatPr defaultRowHeight="15" x14ac:dyDescent="0.25"/>
  <cols>
    <col min="1" max="1" width="10.7109375" bestFit="1" customWidth="1"/>
    <col min="2" max="2" width="3" bestFit="1" customWidth="1"/>
    <col min="3" max="3" width="13.28515625" bestFit="1" customWidth="1"/>
    <col min="4" max="4" width="21.85546875" bestFit="1" customWidth="1"/>
    <col min="5" max="5" width="22.28515625" bestFit="1" customWidth="1"/>
    <col min="6" max="6" width="10.140625" bestFit="1" customWidth="1"/>
  </cols>
  <sheetData>
    <row r="1" spans="1:7" x14ac:dyDescent="0.25">
      <c r="A1" s="32" t="s">
        <v>158</v>
      </c>
    </row>
    <row r="2" spans="1:7" x14ac:dyDescent="0.25">
      <c r="A2" s="30">
        <v>45113</v>
      </c>
      <c r="B2">
        <v>72</v>
      </c>
      <c r="C2" s="30" t="s">
        <v>106</v>
      </c>
      <c r="D2" t="s">
        <v>107</v>
      </c>
      <c r="E2" t="s">
        <v>108</v>
      </c>
      <c r="F2" s="38">
        <v>162</v>
      </c>
      <c r="G2" s="36"/>
    </row>
    <row r="3" spans="1:7" x14ac:dyDescent="0.25">
      <c r="A3" s="30">
        <v>45113</v>
      </c>
      <c r="B3">
        <v>73</v>
      </c>
      <c r="C3" s="30" t="s">
        <v>106</v>
      </c>
      <c r="D3" t="s">
        <v>109</v>
      </c>
      <c r="E3" t="s">
        <v>110</v>
      </c>
      <c r="F3" s="38">
        <v>178</v>
      </c>
      <c r="G3" s="36"/>
    </row>
    <row r="4" spans="1:7" x14ac:dyDescent="0.25">
      <c r="A4" s="30">
        <v>45114</v>
      </c>
      <c r="B4">
        <v>74</v>
      </c>
      <c r="C4" s="30" t="s">
        <v>111</v>
      </c>
      <c r="D4" t="s">
        <v>112</v>
      </c>
      <c r="E4" t="s">
        <v>113</v>
      </c>
      <c r="F4" s="38">
        <v>10.78</v>
      </c>
      <c r="G4" s="36"/>
    </row>
    <row r="5" spans="1:7" x14ac:dyDescent="0.25">
      <c r="A5" s="30">
        <v>45114</v>
      </c>
      <c r="B5">
        <v>75</v>
      </c>
      <c r="C5" s="30" t="s">
        <v>114</v>
      </c>
      <c r="D5" t="s">
        <v>58</v>
      </c>
      <c r="E5" t="s">
        <v>115</v>
      </c>
      <c r="F5" s="38">
        <v>100</v>
      </c>
      <c r="G5" s="36"/>
    </row>
    <row r="6" spans="1:7" x14ac:dyDescent="0.25">
      <c r="A6" s="30">
        <v>45118</v>
      </c>
      <c r="B6">
        <v>76</v>
      </c>
      <c r="C6" s="30" t="s">
        <v>106</v>
      </c>
      <c r="D6" t="s">
        <v>116</v>
      </c>
      <c r="E6" t="s">
        <v>117</v>
      </c>
      <c r="F6" s="38">
        <v>20</v>
      </c>
      <c r="G6" s="36"/>
    </row>
    <row r="7" spans="1:7" x14ac:dyDescent="0.25">
      <c r="A7" s="30">
        <v>45118</v>
      </c>
      <c r="B7">
        <v>77</v>
      </c>
      <c r="C7" s="30" t="s">
        <v>106</v>
      </c>
      <c r="D7" t="s">
        <v>116</v>
      </c>
      <c r="E7" t="s">
        <v>117</v>
      </c>
      <c r="F7" s="38">
        <v>20</v>
      </c>
      <c r="G7" s="36"/>
    </row>
    <row r="8" spans="1:7" x14ac:dyDescent="0.25">
      <c r="A8" s="30">
        <v>45120</v>
      </c>
      <c r="B8">
        <v>78</v>
      </c>
      <c r="C8" s="30" t="s">
        <v>106</v>
      </c>
      <c r="D8" t="s">
        <v>118</v>
      </c>
      <c r="E8" t="s">
        <v>119</v>
      </c>
      <c r="F8" s="38">
        <v>88.5</v>
      </c>
      <c r="G8" s="36"/>
    </row>
    <row r="9" spans="1:7" x14ac:dyDescent="0.25">
      <c r="A9" s="30">
        <v>45124</v>
      </c>
      <c r="B9">
        <v>79</v>
      </c>
      <c r="C9" s="30" t="s">
        <v>106</v>
      </c>
      <c r="D9" t="s">
        <v>120</v>
      </c>
      <c r="E9" t="s">
        <v>121</v>
      </c>
      <c r="F9" s="38">
        <v>34.83</v>
      </c>
      <c r="G9" s="36"/>
    </row>
    <row r="10" spans="1:7" x14ac:dyDescent="0.25">
      <c r="A10" s="30">
        <v>45127</v>
      </c>
      <c r="B10">
        <v>80</v>
      </c>
      <c r="C10" s="30" t="s">
        <v>106</v>
      </c>
      <c r="D10" t="s">
        <v>131</v>
      </c>
      <c r="E10" t="s">
        <v>117</v>
      </c>
      <c r="F10" s="38">
        <v>50</v>
      </c>
    </row>
    <row r="11" spans="1:7" x14ac:dyDescent="0.25">
      <c r="A11" s="30">
        <v>45127</v>
      </c>
      <c r="B11">
        <v>81</v>
      </c>
      <c r="C11" s="30" t="s">
        <v>106</v>
      </c>
      <c r="D11" t="s">
        <v>132</v>
      </c>
      <c r="E11" t="s">
        <v>133</v>
      </c>
      <c r="F11" s="38">
        <v>114</v>
      </c>
    </row>
    <row r="12" spans="1:7" x14ac:dyDescent="0.25">
      <c r="A12" s="30">
        <v>45127</v>
      </c>
      <c r="B12">
        <v>82</v>
      </c>
      <c r="C12" s="30" t="s">
        <v>106</v>
      </c>
      <c r="D12" t="s">
        <v>134</v>
      </c>
      <c r="E12" t="s">
        <v>135</v>
      </c>
      <c r="F12" s="38">
        <v>212.38</v>
      </c>
    </row>
    <row r="13" spans="1:7" x14ac:dyDescent="0.25">
      <c r="A13" s="30">
        <v>45134</v>
      </c>
      <c r="B13">
        <v>83</v>
      </c>
      <c r="C13" s="30" t="s">
        <v>136</v>
      </c>
      <c r="D13" t="s">
        <v>137</v>
      </c>
      <c r="E13" t="s">
        <v>138</v>
      </c>
      <c r="F13" s="38">
        <v>12.5</v>
      </c>
    </row>
    <row r="14" spans="1:7" x14ac:dyDescent="0.25">
      <c r="A14" s="30">
        <v>45135</v>
      </c>
      <c r="B14">
        <v>84</v>
      </c>
      <c r="C14" s="30" t="s">
        <v>122</v>
      </c>
      <c r="D14" t="s">
        <v>139</v>
      </c>
      <c r="E14" t="s">
        <v>140</v>
      </c>
      <c r="F14" s="38">
        <v>229.24</v>
      </c>
    </row>
    <row r="15" spans="1:7" x14ac:dyDescent="0.25">
      <c r="A15" s="30">
        <v>45135</v>
      </c>
      <c r="B15">
        <v>85</v>
      </c>
      <c r="C15" s="30" t="s">
        <v>122</v>
      </c>
      <c r="D15" t="s">
        <v>141</v>
      </c>
      <c r="E15" s="31" t="s">
        <v>140</v>
      </c>
      <c r="F15" s="31">
        <v>250.08</v>
      </c>
    </row>
    <row r="16" spans="1:7" x14ac:dyDescent="0.25">
      <c r="A16" s="30">
        <v>45138</v>
      </c>
      <c r="B16">
        <v>86</v>
      </c>
      <c r="C16" s="30" t="s">
        <v>122</v>
      </c>
      <c r="D16" t="s">
        <v>142</v>
      </c>
      <c r="E16" t="s">
        <v>140</v>
      </c>
      <c r="F16" s="38">
        <v>739.3</v>
      </c>
    </row>
    <row r="17" spans="1:6" x14ac:dyDescent="0.25">
      <c r="A17" s="30">
        <v>45138</v>
      </c>
      <c r="B17">
        <v>87</v>
      </c>
      <c r="C17" s="30" t="s">
        <v>122</v>
      </c>
      <c r="D17" t="s">
        <v>142</v>
      </c>
      <c r="E17" t="s">
        <v>143</v>
      </c>
      <c r="F17" s="38">
        <v>11.1</v>
      </c>
    </row>
    <row r="18" spans="1:6" x14ac:dyDescent="0.25">
      <c r="A18" s="30">
        <v>45138</v>
      </c>
      <c r="B18">
        <v>88</v>
      </c>
      <c r="C18" s="30" t="s">
        <v>122</v>
      </c>
      <c r="D18" t="s">
        <v>144</v>
      </c>
      <c r="E18" t="s">
        <v>145</v>
      </c>
      <c r="F18" s="38">
        <v>378</v>
      </c>
    </row>
    <row r="19" spans="1:6" x14ac:dyDescent="0.25">
      <c r="A19" s="30"/>
      <c r="C19" s="30"/>
      <c r="F19" s="38"/>
    </row>
    <row r="20" spans="1:6" x14ac:dyDescent="0.25">
      <c r="A20" s="30"/>
      <c r="C20" s="30"/>
      <c r="E20" s="32" t="s">
        <v>70</v>
      </c>
      <c r="F20" s="39">
        <f>SUM(F2:F19)</f>
        <v>2610.7099999999996</v>
      </c>
    </row>
    <row r="21" spans="1:6" x14ac:dyDescent="0.25">
      <c r="A21" s="30"/>
      <c r="E21" s="32" t="s">
        <v>71</v>
      </c>
      <c r="F21" s="39">
        <v>20001.47</v>
      </c>
    </row>
    <row r="22" spans="1:6" x14ac:dyDescent="0.25">
      <c r="A22" s="30"/>
      <c r="F22" s="36"/>
    </row>
    <row r="23" spans="1:6" x14ac:dyDescent="0.25">
      <c r="A23" s="30"/>
      <c r="F23" s="31"/>
    </row>
    <row r="24" spans="1:6" x14ac:dyDescent="0.25">
      <c r="A24" s="30"/>
      <c r="F24" s="31"/>
    </row>
    <row r="25" spans="1:6" x14ac:dyDescent="0.25">
      <c r="A25" s="30"/>
      <c r="F25" s="31"/>
    </row>
    <row r="26" spans="1:6" x14ac:dyDescent="0.25">
      <c r="A26" s="30"/>
      <c r="F26" s="31"/>
    </row>
    <row r="27" spans="1:6" x14ac:dyDescent="0.25">
      <c r="A27" s="30"/>
      <c r="F27" s="31"/>
    </row>
    <row r="28" spans="1:6" x14ac:dyDescent="0.25">
      <c r="E28" s="32"/>
      <c r="F28" s="33"/>
    </row>
    <row r="29" spans="1:6" x14ac:dyDescent="0.25">
      <c r="E29" s="32"/>
      <c r="F29" s="3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B610-9F70-43A7-B60B-B338A1875CDE}">
  <dimension ref="A1:F38"/>
  <sheetViews>
    <sheetView workbookViewId="0">
      <selection activeCell="A2" sqref="A2"/>
    </sheetView>
  </sheetViews>
  <sheetFormatPr defaultRowHeight="15" x14ac:dyDescent="0.25"/>
  <cols>
    <col min="1" max="1" width="10.7109375" customWidth="1"/>
    <col min="2" max="2" width="3.5703125" customWidth="1"/>
    <col min="3" max="3" width="12.7109375" bestFit="1" customWidth="1"/>
    <col min="4" max="4" width="21.85546875" bestFit="1" customWidth="1"/>
    <col min="5" max="5" width="22.7109375" bestFit="1" customWidth="1"/>
    <col min="6" max="6" width="10.140625" bestFit="1" customWidth="1"/>
  </cols>
  <sheetData>
    <row r="1" spans="1:6" x14ac:dyDescent="0.25">
      <c r="A1" s="32" t="s">
        <v>159</v>
      </c>
    </row>
    <row r="2" spans="1:6" x14ac:dyDescent="0.25">
      <c r="A2" s="30">
        <v>45117</v>
      </c>
      <c r="B2">
        <v>48</v>
      </c>
      <c r="C2" t="s">
        <v>122</v>
      </c>
      <c r="D2" t="s">
        <v>123</v>
      </c>
      <c r="E2" t="s">
        <v>64</v>
      </c>
      <c r="F2" s="35">
        <v>50</v>
      </c>
    </row>
    <row r="3" spans="1:6" x14ac:dyDescent="0.25">
      <c r="A3" s="30">
        <v>45117</v>
      </c>
      <c r="B3">
        <v>49</v>
      </c>
      <c r="C3" t="s">
        <v>122</v>
      </c>
      <c r="D3" t="s">
        <v>124</v>
      </c>
      <c r="E3" t="s">
        <v>64</v>
      </c>
      <c r="F3" s="35">
        <v>50</v>
      </c>
    </row>
    <row r="4" spans="1:6" x14ac:dyDescent="0.25">
      <c r="A4" s="30">
        <v>45119</v>
      </c>
      <c r="B4">
        <v>50</v>
      </c>
      <c r="C4" t="s">
        <v>122</v>
      </c>
      <c r="D4" t="s">
        <v>125</v>
      </c>
      <c r="E4" t="s">
        <v>157</v>
      </c>
      <c r="F4" s="35">
        <v>135</v>
      </c>
    </row>
    <row r="5" spans="1:6" x14ac:dyDescent="0.25">
      <c r="A5" s="30">
        <v>45120</v>
      </c>
      <c r="B5">
        <v>51</v>
      </c>
      <c r="C5" t="s">
        <v>122</v>
      </c>
      <c r="D5" t="s">
        <v>126</v>
      </c>
      <c r="E5" t="s">
        <v>64</v>
      </c>
      <c r="F5" s="35">
        <v>100</v>
      </c>
    </row>
    <row r="6" spans="1:6" x14ac:dyDescent="0.25">
      <c r="A6" s="30">
        <v>45120</v>
      </c>
      <c r="B6">
        <v>52</v>
      </c>
      <c r="C6" t="s">
        <v>122</v>
      </c>
      <c r="D6" t="s">
        <v>125</v>
      </c>
      <c r="E6" t="s">
        <v>127</v>
      </c>
      <c r="F6" s="35">
        <v>36.880000000000003</v>
      </c>
    </row>
    <row r="7" spans="1:6" x14ac:dyDescent="0.25">
      <c r="A7" s="30">
        <v>45121</v>
      </c>
      <c r="B7">
        <v>53</v>
      </c>
      <c r="C7" t="s">
        <v>122</v>
      </c>
      <c r="D7" t="s">
        <v>128</v>
      </c>
      <c r="E7" t="s">
        <v>64</v>
      </c>
      <c r="F7" s="35">
        <v>100</v>
      </c>
    </row>
    <row r="8" spans="1:6" x14ac:dyDescent="0.25">
      <c r="A8" s="30">
        <v>45124</v>
      </c>
      <c r="B8">
        <v>54</v>
      </c>
      <c r="C8" t="s">
        <v>122</v>
      </c>
      <c r="D8" t="s">
        <v>146</v>
      </c>
      <c r="E8" t="s">
        <v>64</v>
      </c>
      <c r="F8" s="35">
        <v>50</v>
      </c>
    </row>
    <row r="9" spans="1:6" x14ac:dyDescent="0.25">
      <c r="A9" s="30">
        <v>45125</v>
      </c>
      <c r="B9">
        <v>55</v>
      </c>
      <c r="C9" t="s">
        <v>122</v>
      </c>
      <c r="D9" t="s">
        <v>147</v>
      </c>
      <c r="E9" t="s">
        <v>64</v>
      </c>
      <c r="F9" s="35">
        <v>90</v>
      </c>
    </row>
    <row r="10" spans="1:6" x14ac:dyDescent="0.25">
      <c r="A10" s="30">
        <v>45125</v>
      </c>
      <c r="B10">
        <v>56</v>
      </c>
      <c r="C10" t="s">
        <v>122</v>
      </c>
      <c r="D10" t="s">
        <v>148</v>
      </c>
      <c r="E10" t="s">
        <v>64</v>
      </c>
      <c r="F10" s="35">
        <v>248</v>
      </c>
    </row>
    <row r="11" spans="1:6" x14ac:dyDescent="0.25">
      <c r="A11" s="30">
        <v>45127</v>
      </c>
      <c r="B11">
        <v>57</v>
      </c>
      <c r="C11" t="s">
        <v>122</v>
      </c>
      <c r="D11" t="s">
        <v>149</v>
      </c>
      <c r="E11" t="s">
        <v>64</v>
      </c>
      <c r="F11" s="35">
        <v>248</v>
      </c>
    </row>
    <row r="12" spans="1:6" x14ac:dyDescent="0.25">
      <c r="A12" s="30">
        <v>45132</v>
      </c>
      <c r="B12">
        <v>58</v>
      </c>
      <c r="C12" t="s">
        <v>122</v>
      </c>
      <c r="D12" t="s">
        <v>150</v>
      </c>
      <c r="E12" t="s">
        <v>64</v>
      </c>
      <c r="F12" s="35">
        <v>50</v>
      </c>
    </row>
    <row r="13" spans="1:6" x14ac:dyDescent="0.25">
      <c r="A13" s="30">
        <v>45133</v>
      </c>
      <c r="B13">
        <v>59</v>
      </c>
      <c r="C13" t="s">
        <v>122</v>
      </c>
      <c r="D13" t="s">
        <v>151</v>
      </c>
      <c r="E13" t="s">
        <v>64</v>
      </c>
      <c r="F13" s="35">
        <v>40</v>
      </c>
    </row>
    <row r="14" spans="1:6" x14ac:dyDescent="0.25">
      <c r="A14" s="30">
        <v>45133</v>
      </c>
      <c r="B14">
        <v>60</v>
      </c>
      <c r="C14" t="s">
        <v>122</v>
      </c>
      <c r="D14" t="s">
        <v>152</v>
      </c>
      <c r="E14" t="s">
        <v>64</v>
      </c>
      <c r="F14" s="35">
        <v>50</v>
      </c>
    </row>
    <row r="15" spans="1:6" x14ac:dyDescent="0.25">
      <c r="A15" s="30">
        <v>45133</v>
      </c>
      <c r="B15">
        <v>61</v>
      </c>
      <c r="C15" t="s">
        <v>122</v>
      </c>
      <c r="D15" t="s">
        <v>153</v>
      </c>
      <c r="E15" t="s">
        <v>64</v>
      </c>
      <c r="F15" s="35">
        <v>100</v>
      </c>
    </row>
    <row r="16" spans="1:6" x14ac:dyDescent="0.25">
      <c r="A16" s="30">
        <v>45133</v>
      </c>
      <c r="B16">
        <v>62</v>
      </c>
      <c r="C16" t="s">
        <v>154</v>
      </c>
      <c r="D16" t="s">
        <v>134</v>
      </c>
      <c r="E16" t="s">
        <v>155</v>
      </c>
      <c r="F16" s="35">
        <v>284.39999999999998</v>
      </c>
    </row>
    <row r="17" spans="1:6" x14ac:dyDescent="0.25">
      <c r="A17" s="30">
        <v>45137</v>
      </c>
      <c r="B17">
        <v>63</v>
      </c>
      <c r="C17" t="s">
        <v>122</v>
      </c>
      <c r="D17" t="s">
        <v>156</v>
      </c>
      <c r="E17" t="s">
        <v>64</v>
      </c>
      <c r="F17" s="35">
        <v>20</v>
      </c>
    </row>
    <row r="18" spans="1:6" x14ac:dyDescent="0.25">
      <c r="A18" s="30"/>
      <c r="F18" s="31"/>
    </row>
    <row r="19" spans="1:6" x14ac:dyDescent="0.25">
      <c r="E19" s="32" t="s">
        <v>70</v>
      </c>
      <c r="F19" s="34">
        <f>SUM(F2:F18)</f>
        <v>1652.2800000000002</v>
      </c>
    </row>
    <row r="20" spans="1:6" x14ac:dyDescent="0.25">
      <c r="E20" s="32" t="s">
        <v>71</v>
      </c>
      <c r="F20" s="34">
        <v>42741.94</v>
      </c>
    </row>
    <row r="24" spans="1:6" x14ac:dyDescent="0.25">
      <c r="F24" s="31"/>
    </row>
    <row r="25" spans="1:6" x14ac:dyDescent="0.25">
      <c r="F25" s="31"/>
    </row>
    <row r="26" spans="1:6" x14ac:dyDescent="0.25">
      <c r="F26" s="34"/>
    </row>
    <row r="27" spans="1:6" x14ac:dyDescent="0.25">
      <c r="F27" s="34"/>
    </row>
    <row r="28" spans="1:6" x14ac:dyDescent="0.25">
      <c r="F28" s="34"/>
    </row>
    <row r="29" spans="1:6" x14ac:dyDescent="0.25">
      <c r="F29" s="31"/>
    </row>
    <row r="30" spans="1:6" x14ac:dyDescent="0.25">
      <c r="F30" s="32"/>
    </row>
    <row r="31" spans="1:6" x14ac:dyDescent="0.25">
      <c r="F31" s="83"/>
    </row>
    <row r="32" spans="1:6" x14ac:dyDescent="0.25">
      <c r="F32" s="32"/>
    </row>
    <row r="34" spans="6:6" x14ac:dyDescent="0.25">
      <c r="F34" s="31"/>
    </row>
    <row r="35" spans="6:6" x14ac:dyDescent="0.25">
      <c r="F35" s="31"/>
    </row>
    <row r="36" spans="6:6" x14ac:dyDescent="0.25">
      <c r="F36" s="84"/>
    </row>
    <row r="38" spans="6:6" x14ac:dyDescent="0.25">
      <c r="F38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Bank Rec</vt:lpstr>
      <vt:lpstr>Expenditures</vt:lpstr>
      <vt:lpstr>Incoming Payments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</cp:lastModifiedBy>
  <cp:lastPrinted>2023-08-01T15:06:34Z</cp:lastPrinted>
  <dcterms:created xsi:type="dcterms:W3CDTF">2016-04-24T14:25:04Z</dcterms:created>
  <dcterms:modified xsi:type="dcterms:W3CDTF">2023-08-01T15:07:29Z</dcterms:modified>
</cp:coreProperties>
</file>